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5208.45942\"/>
    </mc:Choice>
  </mc:AlternateContent>
  <xr:revisionPtr revIDLastSave="0" documentId="13_ncr:1_{EABB0DE5-6795-4D19-A240-658F0B94470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без учета счетов бюджета (2)" sheetId="1" r:id="rId1"/>
  </sheets>
  <definedNames>
    <definedName name="_xlnm.Print_Area" localSheetId="0">'без учета счетов бюджета (2)'!$A$1:$K$102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0" i="1" l="1"/>
  <c r="F71" i="1"/>
  <c r="F50" i="1"/>
  <c r="F45" i="1"/>
  <c r="H82" i="1" l="1"/>
  <c r="G82" i="1"/>
  <c r="F82" i="1"/>
  <c r="H43" i="1" l="1"/>
  <c r="G43" i="1"/>
  <c r="F43" i="1"/>
  <c r="F24" i="1"/>
  <c r="F26" i="1"/>
  <c r="F23" i="1" l="1"/>
  <c r="H47" i="1"/>
  <c r="H46" i="1" s="1"/>
  <c r="H45" i="1" s="1"/>
  <c r="G47" i="1"/>
  <c r="G46" i="1" s="1"/>
  <c r="G45" i="1" s="1"/>
  <c r="F35" i="1"/>
  <c r="H73" i="1" l="1"/>
  <c r="G73" i="1"/>
  <c r="F73" i="1"/>
  <c r="F75" i="1"/>
  <c r="G75" i="1"/>
  <c r="H75" i="1"/>
  <c r="H93" i="1"/>
  <c r="G93" i="1"/>
  <c r="F93" i="1"/>
  <c r="F95" i="1" l="1"/>
  <c r="G95" i="1"/>
  <c r="H95" i="1"/>
  <c r="H97" i="1"/>
  <c r="G97" i="1"/>
  <c r="F97" i="1"/>
  <c r="H91" i="1"/>
  <c r="G91" i="1"/>
  <c r="F91" i="1"/>
  <c r="H87" i="1"/>
  <c r="G87" i="1"/>
  <c r="F87" i="1"/>
  <c r="H77" i="1"/>
  <c r="G77" i="1"/>
  <c r="F77" i="1"/>
  <c r="H67" i="1"/>
  <c r="G67" i="1"/>
  <c r="F67" i="1"/>
  <c r="H63" i="1"/>
  <c r="G63" i="1"/>
  <c r="F63" i="1"/>
  <c r="H50" i="1"/>
  <c r="G50" i="1"/>
  <c r="F54" i="1"/>
  <c r="G54" i="1"/>
  <c r="H54" i="1"/>
  <c r="H60" i="1"/>
  <c r="G60" i="1"/>
  <c r="F60" i="1"/>
  <c r="H58" i="1"/>
  <c r="G58" i="1"/>
  <c r="F58" i="1"/>
  <c r="F86" i="1" l="1"/>
  <c r="G86" i="1"/>
  <c r="H86" i="1"/>
  <c r="H31" i="1"/>
  <c r="G31" i="1"/>
  <c r="F31" i="1"/>
  <c r="H100" i="1"/>
  <c r="H99" i="1" s="1"/>
  <c r="G100" i="1"/>
  <c r="G99" i="1" s="1"/>
  <c r="F100" i="1"/>
  <c r="F99" i="1" s="1"/>
  <c r="H89" i="1"/>
  <c r="G89" i="1"/>
  <c r="F89" i="1"/>
  <c r="H69" i="1"/>
  <c r="H62" i="1" s="1"/>
  <c r="G69" i="1"/>
  <c r="G62" i="1" s="1"/>
  <c r="F69" i="1"/>
  <c r="F62" i="1" s="1"/>
  <c r="H56" i="1"/>
  <c r="H49" i="1" s="1"/>
  <c r="G56" i="1"/>
  <c r="G49" i="1" s="1"/>
  <c r="F56" i="1"/>
  <c r="F49" i="1" s="1"/>
  <c r="F47" i="1"/>
  <c r="H39" i="1"/>
  <c r="G39" i="1"/>
  <c r="F39" i="1"/>
  <c r="H35" i="1"/>
  <c r="G35" i="1"/>
  <c r="H41" i="1"/>
  <c r="G41" i="1"/>
  <c r="F41" i="1"/>
  <c r="H37" i="1"/>
  <c r="G37" i="1"/>
  <c r="F37" i="1"/>
  <c r="H33" i="1"/>
  <c r="G33" i="1"/>
  <c r="F33" i="1"/>
  <c r="H21" i="1"/>
  <c r="G21" i="1"/>
  <c r="F28" i="1" l="1"/>
  <c r="F19" i="1" s="1"/>
  <c r="H28" i="1"/>
  <c r="H19" i="1" s="1"/>
  <c r="H102" i="1" s="1"/>
  <c r="G28" i="1"/>
  <c r="G19" i="1" s="1"/>
  <c r="G102" i="1" s="1"/>
  <c r="F21" i="1"/>
  <c r="F102" i="1" l="1"/>
</calcChain>
</file>

<file path=xl/sharedStrings.xml><?xml version="1.0" encoding="utf-8"?>
<sst xmlns="http://schemas.openxmlformats.org/spreadsheetml/2006/main" count="298" uniqueCount="134">
  <si>
    <t>Приложение № 5</t>
  </si>
  <si>
    <t>к решению Собрания депутатов</t>
  </si>
  <si>
    <t>Звениговского муниципального района</t>
  </si>
  <si>
    <t xml:space="preserve"> Республики Марий Эл на 2024 год</t>
  </si>
  <si>
    <t>и на плановый период 2025 и 2026 годов"</t>
  </si>
  <si>
    <t>Р А С П Р Е Д Е Л Е Н И Е</t>
  </si>
  <si>
    <t>бюджетных ассигнований по целевым статьям</t>
  </si>
  <si>
    <t>(муниципальным программам и непрограммным направлениям деятельности),</t>
  </si>
  <si>
    <t xml:space="preserve">группам видов расходов, разделам, подразделам классификации расходов бюджета </t>
  </si>
  <si>
    <t>Наименование показателя</t>
  </si>
  <si>
    <t>ЦС</t>
  </si>
  <si>
    <t>ВР</t>
  </si>
  <si>
    <t>Рз</t>
  </si>
  <si>
    <t>ПР</t>
  </si>
  <si>
    <t>Муниципальный проект  "Формирование современной городской среды"</t>
  </si>
  <si>
    <t>Поддержка муниципальных программ формирования современной городской среды</t>
  </si>
  <si>
    <t>Закупка товаров, работ и услуг для обеспечения государственных (муниципальных) нужд</t>
  </si>
  <si>
    <t>200</t>
  </si>
  <si>
    <t>05</t>
  </si>
  <si>
    <t>03</t>
  </si>
  <si>
    <t>02</t>
  </si>
  <si>
    <t>Комплекс процессных мероприятий «Безопасность жизнедеятельности поселения»</t>
  </si>
  <si>
    <t>Осуществление мероприятий в области обеспечения первичных мер пожарной безопасности</t>
  </si>
  <si>
    <t>10</t>
  </si>
  <si>
    <t xml:space="preserve">Осуществление целевых мероприятий в отношении автомобильных дорог общего пользования местного значения </t>
  </si>
  <si>
    <t>04</t>
  </si>
  <si>
    <t>09</t>
  </si>
  <si>
    <t>Капитальный ремонт и ремонт автомобильных дорог общего пользования местного значения  и искусственных сооружений на них</t>
  </si>
  <si>
    <t>Содержание автомобильных дорог общего пользования местного значения и искусственных сооружений на них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</si>
  <si>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</si>
  <si>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</si>
  <si>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Осуществление целевых мероприятий в отношении автомобильных дорог общего пользования местного значения</t>
  </si>
  <si>
    <t>Иные бюджетные ассигнования</t>
  </si>
  <si>
    <t>01</t>
  </si>
  <si>
    <t>11</t>
  </si>
  <si>
    <t>Комплекс процессных мероприятий "Благоустройство территории поселения"</t>
  </si>
  <si>
    <t>Озеленение территорий</t>
  </si>
  <si>
    <t>Организация ритуальных услуг и содержание мест захоронения</t>
  </si>
  <si>
    <t>Прочие мероприятия по благоустройству территории поселения</t>
  </si>
  <si>
    <t>Комплекс процессных мероприятий "Обеспечение деятельности  администрации"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</si>
  <si>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</si>
  <si>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</si>
  <si>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</si>
  <si>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800</t>
  </si>
  <si>
    <t>Глава местной администрации (исполнительно - распорядительного органа муниципального образования)</t>
  </si>
  <si>
    <t>Резервные фонды местных администраций</t>
  </si>
  <si>
    <t>Содержание имущества казны</t>
  </si>
  <si>
    <t>13</t>
  </si>
  <si>
    <t>Выполнение других общегосударственных обязательств поселения</t>
  </si>
  <si>
    <t>Комплекс процессных мероприятий "Развитие жилищной и коммунальной инфраструктуры"</t>
  </si>
  <si>
    <t>Взносы на капитальный ремонт общего имущества в многоквартирных  домах собственником жилого помещения многоквартирного дома</t>
  </si>
  <si>
    <t>Мероприятия в области коммунального хозяйства</t>
  </si>
  <si>
    <t>А140726520</t>
  </si>
  <si>
    <t>Снос аварийного жилищного фонда</t>
  </si>
  <si>
    <t>Комплекс процессных мероприятий "Развитие на территории поселения физической культуры и массового спорта"</t>
  </si>
  <si>
    <t>Содержание и обеспечение деятельности организации физической культуры и спорта</t>
  </si>
  <si>
    <t xml:space="preserve">Пенсии за выслугу лет лицам, замещавшим должности муниципальной службы </t>
  </si>
  <si>
    <t>Социальное обеспечение и иные выплаты населению</t>
  </si>
  <si>
    <t>300</t>
  </si>
  <si>
    <t>Условно утверждаемые расходы</t>
  </si>
  <si>
    <t>9990026150</t>
  </si>
  <si>
    <t>ИТОГО РАСХОДОВ</t>
  </si>
  <si>
    <t>Организация сбора и вывоза бытовых отходов и мусора</t>
  </si>
  <si>
    <t xml:space="preserve">Формирование системы документов территориального планирования </t>
  </si>
  <si>
    <t>12</t>
  </si>
  <si>
    <t>Непрограммные расходы</t>
  </si>
  <si>
    <t>9990000000</t>
  </si>
  <si>
    <t>Организация освещения улиц в населенных пунктах поселения</t>
  </si>
  <si>
    <t>С140526810</t>
  </si>
  <si>
    <t>С140726530</t>
  </si>
  <si>
    <t>"О бюджете Кокшайского сельского поселения</t>
  </si>
  <si>
    <t xml:space="preserve">Кокшайского сельского поселения Звениговского муниципального района Республики Марий Эл </t>
  </si>
  <si>
    <t>Муниципальная программа «Развитие территории Кокшайского сельского поселения Звениговского района Республики Марий Эл на 2022-2030 годы»</t>
  </si>
  <si>
    <t>Г100000000</t>
  </si>
  <si>
    <t>Г110200000</t>
  </si>
  <si>
    <t>Г110226880</t>
  </si>
  <si>
    <t>Г140400000</t>
  </si>
  <si>
    <t>Г140426700</t>
  </si>
  <si>
    <t>Г140426701</t>
  </si>
  <si>
    <t>Г140426710</t>
  </si>
  <si>
    <t>Г140426711</t>
  </si>
  <si>
    <t>Г140426730</t>
  </si>
  <si>
    <t>Г140500000</t>
  </si>
  <si>
    <t>Г140526800</t>
  </si>
  <si>
    <t>Г140526820</t>
  </si>
  <si>
    <t>Г140526830</t>
  </si>
  <si>
    <t>Г140526850</t>
  </si>
  <si>
    <t>Г140600000</t>
  </si>
  <si>
    <t>Г140626020</t>
  </si>
  <si>
    <t>Г140626030</t>
  </si>
  <si>
    <t>Г140626050</t>
  </si>
  <si>
    <t>Г140626080</t>
  </si>
  <si>
    <t>Г140700000</t>
  </si>
  <si>
    <t>Г140726520</t>
  </si>
  <si>
    <t>Г101000000</t>
  </si>
  <si>
    <t>Г101012010</t>
  </si>
  <si>
    <t>Г140426600</t>
  </si>
  <si>
    <t>Г140626070</t>
  </si>
  <si>
    <t>Г140626110</t>
  </si>
  <si>
    <t>Г140726530</t>
  </si>
  <si>
    <t>Г140800000</t>
  </si>
  <si>
    <t>Г140826130</t>
  </si>
  <si>
    <t>Г1404S0250</t>
  </si>
  <si>
    <t>на 2024 год и плановый период 2025 и 2026 годов</t>
  </si>
  <si>
    <t>Г140726100</t>
  </si>
  <si>
    <t>Муниципальный проект  "Реализация проектов и программ развития территории поселения, основанных на местных инициативах"</t>
  </si>
  <si>
    <t>Г120100000</t>
  </si>
  <si>
    <t>Реализация проектов и программ развития территорий муниципальных образований в Республики Марий Эл, основанных на местных инициативах ("Мы помним, мы гордимся" - реконструкция обелиска участникам Великой Отечественной войны 1941-1945 годов в дер. Шимшурга") за счет средств инициативных платежей</t>
  </si>
  <si>
    <t>Г1201И0016</t>
  </si>
  <si>
    <t>Реализация проектов и программ развития территорий муниципальных образований в Республике Марий Эл, основанных на местных инициативах ("Мы помним, мы гордимся" - реконструкция обелиска участникам Великой Отечественной войны 1941-1945 годов в дер. Шимшурга")</t>
  </si>
  <si>
    <t>Г1201S0016</t>
  </si>
  <si>
    <t>Расчистка автомобильных дорог общего пользования от снега и мусора за счет финансовой помощи из бюджета Звениговского района</t>
  </si>
  <si>
    <t>Г140426731</t>
  </si>
  <si>
    <t>Осуществление первичного воинского учета органами местного самоуправления поселений,муниципальных и городских округов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</si>
  <si>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</si>
  <si>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Г140651180</t>
  </si>
  <si>
    <t>(тыс.рублей)</t>
  </si>
  <si>
    <t>2024 год</t>
  </si>
  <si>
    <t>2025 год</t>
  </si>
  <si>
    <t>2026 год</t>
  </si>
  <si>
    <t>Формирование системы документов территориального планирования</t>
  </si>
  <si>
    <t>Г140426070</t>
  </si>
  <si>
    <t>Ремонт автомобильных дорог общего пользования за счет финансовой помощи из бюджета Звениговского района</t>
  </si>
  <si>
    <t>Г140426732</t>
  </si>
  <si>
    <t>Бюджетные инвестиции в объекты капитального строительства государственной (муниципальной) собственности</t>
  </si>
  <si>
    <t>400</t>
  </si>
  <si>
    <t>Оценка недвижимости, признание прав и регулирование отношений по муниципальной собственности</t>
  </si>
  <si>
    <t>Г140626060</t>
  </si>
  <si>
    <t>Обеспечение подготовки и проведение муниципальных выборов</t>
  </si>
  <si>
    <t>07</t>
  </si>
  <si>
    <t>Г140626170</t>
  </si>
  <si>
    <t>Поощрение за достижение показателей деятельности органов исполнительной власти субъектов Российской Федерации</t>
  </si>
  <si>
    <t>Г140655490</t>
  </si>
  <si>
    <t>в редакции решения от 20  августа 2024 года № 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</si>
</sst>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>
    <font>
      <sz val="11"/>
      <name val="Calibri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Arial CYR"/>
    </font>
    <font>
      <sz val="14"/>
      <color theme="1"/>
      <name val="Times New Roman"/>
      <family val="1"/>
      <charset val="204"/>
    </font>
    <font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3" fillId="0" borderId="4">
      <alignment vertical="top" wrapText="1"/>
    </xf>
  </cellStyleXfs>
  <cellXfs count="56">
    <xf numFmtId="0" fontId="0" fillId="0" borderId="0" xfId="0"/>
    <xf numFmtId="49" fontId="1" fillId="3" borderId="0" xfId="0" applyNumberFormat="1" applyFont="1" applyFill="1" applyAlignment="1">
      <alignment horizontal="left" vertical="center" wrapText="1"/>
    </xf>
    <xf numFmtId="0" fontId="1" fillId="3" borderId="0" xfId="0" applyFont="1" applyFill="1" applyAlignment="1">
      <alignment horizontal="justify" vertical="center" wrapText="1"/>
    </xf>
    <xf numFmtId="49" fontId="2" fillId="0" borderId="0" xfId="0" applyNumberFormat="1" applyFont="1" applyAlignment="1">
      <alignment horizontal="center" vertical="center" shrinkToFit="1"/>
    </xf>
    <xf numFmtId="49" fontId="1" fillId="3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 shrinkToFit="1"/>
    </xf>
    <xf numFmtId="0" fontId="2" fillId="0" borderId="0" xfId="1" applyFont="1" applyBorder="1" applyAlignment="1">
      <alignment horizontal="justify" vertical="center" wrapText="1"/>
    </xf>
    <xf numFmtId="0" fontId="2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49" fontId="1" fillId="2" borderId="0" xfId="0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" fillId="3" borderId="0" xfId="0" applyFont="1" applyFill="1" applyAlignment="1">
      <alignment vertical="center" wrapText="1"/>
    </xf>
    <xf numFmtId="165" fontId="2" fillId="2" borderId="0" xfId="0" applyNumberFormat="1" applyFont="1" applyFill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justify" vertical="center" wrapText="1"/>
    </xf>
    <xf numFmtId="164" fontId="2" fillId="5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justify" vertical="center"/>
    </xf>
    <xf numFmtId="164" fontId="1" fillId="5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5" borderId="0" xfId="0" applyNumberFormat="1" applyFont="1" applyFill="1" applyAlignment="1">
      <alignment horizontal="center" vertical="center" shrinkToFi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3" borderId="0" xfId="0" applyNumberFormat="1" applyFont="1" applyFill="1" applyAlignment="1">
      <alignment horizontal="center" vertical="center" shrinkToFit="1"/>
    </xf>
    <xf numFmtId="0" fontId="1" fillId="5" borderId="0" xfId="0" applyFont="1" applyFill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 wrapText="1"/>
    </xf>
    <xf numFmtId="164" fontId="1" fillId="4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2" fillId="3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5" fillId="5" borderId="0" xfId="0" applyNumberFormat="1" applyFont="1" applyFill="1" applyAlignment="1">
      <alignment horizontal="center" vertical="center" shrinkToFit="1"/>
    </xf>
    <xf numFmtId="0" fontId="2" fillId="0" borderId="0" xfId="0" applyFont="1" applyAlignment="1">
      <alignment vertical="top" wrapText="1"/>
    </xf>
    <xf numFmtId="1" fontId="2" fillId="0" borderId="0" xfId="0" applyNumberFormat="1" applyFont="1" applyAlignment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5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right" vertical="center" wrapText="1"/>
    </xf>
  </cellXfs>
  <cellStyles count="2">
    <cellStyle name="xl61" xfId="1" xr:uid="{00000000-0005-0000-0000-000000000000}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"/>
  <sheetViews>
    <sheetView tabSelected="1" workbookViewId="0">
      <selection activeCell="B7" sqref="B7:H7"/>
    </sheetView>
  </sheetViews>
  <sheetFormatPr defaultColWidth="9.140625" defaultRowHeight="18.75"/>
  <cols>
    <col min="1" max="1" width="79.7109375" style="33" customWidth="1"/>
    <col min="2" max="2" width="16.85546875" style="33" customWidth="1"/>
    <col min="3" max="3" width="7.85546875" style="33" customWidth="1"/>
    <col min="4" max="4" width="6.85546875" style="33" customWidth="1"/>
    <col min="5" max="5" width="7" style="33" customWidth="1"/>
    <col min="6" max="6" width="17.140625" style="33" customWidth="1"/>
    <col min="7" max="7" width="16.85546875" style="33" customWidth="1"/>
    <col min="8" max="8" width="16.7109375" style="33" customWidth="1"/>
    <col min="9" max="16384" width="9.140625" style="33"/>
  </cols>
  <sheetData>
    <row r="1" spans="1:8" ht="18.75" customHeight="1">
      <c r="A1" s="7"/>
      <c r="B1" s="47" t="s">
        <v>0</v>
      </c>
      <c r="C1" s="47"/>
      <c r="D1" s="47"/>
      <c r="E1" s="47"/>
      <c r="F1" s="47"/>
      <c r="G1" s="47"/>
      <c r="H1" s="47"/>
    </row>
    <row r="2" spans="1:8" ht="18.75" customHeight="1">
      <c r="A2" s="7"/>
      <c r="B2" s="47" t="s">
        <v>1</v>
      </c>
      <c r="C2" s="47"/>
      <c r="D2" s="47"/>
      <c r="E2" s="47"/>
      <c r="F2" s="47"/>
      <c r="G2" s="47"/>
      <c r="H2" s="47"/>
    </row>
    <row r="3" spans="1:8" ht="18.75" customHeight="1">
      <c r="A3" s="7"/>
      <c r="B3" s="47" t="s">
        <v>70</v>
      </c>
      <c r="C3" s="47"/>
      <c r="D3" s="47"/>
      <c r="E3" s="47"/>
      <c r="F3" s="47"/>
      <c r="G3" s="47"/>
      <c r="H3" s="47"/>
    </row>
    <row r="4" spans="1:8" ht="18.75" customHeight="1">
      <c r="A4" s="7"/>
      <c r="B4" s="55" t="s">
        <v>2</v>
      </c>
      <c r="C4" s="55"/>
      <c r="D4" s="55"/>
      <c r="E4" s="55"/>
      <c r="F4" s="55"/>
      <c r="G4" s="55"/>
      <c r="H4" s="55"/>
    </row>
    <row r="5" spans="1:8" ht="18.75" customHeight="1">
      <c r="A5" s="7"/>
      <c r="B5" s="47" t="s">
        <v>3</v>
      </c>
      <c r="C5" s="47"/>
      <c r="D5" s="47"/>
      <c r="E5" s="47"/>
      <c r="F5" s="47"/>
      <c r="G5" s="47"/>
      <c r="H5" s="47"/>
    </row>
    <row r="6" spans="1:8" ht="18.75" customHeight="1">
      <c r="A6" s="7"/>
      <c r="B6" s="47" t="s">
        <v>4</v>
      </c>
      <c r="C6" s="47"/>
      <c r="D6" s="47"/>
      <c r="E6" s="47"/>
      <c r="F6" s="47"/>
      <c r="G6" s="47"/>
      <c r="H6" s="47"/>
    </row>
    <row r="7" spans="1:8" ht="18.75" customHeight="1">
      <c r="A7" s="7"/>
      <c r="B7" s="47" t="s">
        <v>133</v>
      </c>
      <c r="C7" s="47"/>
      <c r="D7" s="47"/>
      <c r="E7" s="47"/>
      <c r="F7" s="47"/>
      <c r="G7" s="47"/>
      <c r="H7" s="47"/>
    </row>
    <row r="8" spans="1:8">
      <c r="A8" s="7"/>
      <c r="B8" s="7"/>
      <c r="C8" s="7"/>
      <c r="D8" s="7"/>
      <c r="E8" s="7"/>
      <c r="F8" s="7"/>
    </row>
    <row r="9" spans="1:8" ht="18.75" customHeight="1">
      <c r="A9" s="54" t="s">
        <v>5</v>
      </c>
      <c r="B9" s="54"/>
      <c r="C9" s="54"/>
      <c r="D9" s="54"/>
      <c r="E9" s="54"/>
      <c r="F9" s="54"/>
      <c r="G9" s="54"/>
      <c r="H9" s="54"/>
    </row>
    <row r="10" spans="1:8" ht="18.75" customHeight="1">
      <c r="A10" s="54" t="s">
        <v>6</v>
      </c>
      <c r="B10" s="54"/>
      <c r="C10" s="54"/>
      <c r="D10" s="54"/>
      <c r="E10" s="54"/>
      <c r="F10" s="54"/>
      <c r="G10" s="54"/>
      <c r="H10" s="54"/>
    </row>
    <row r="11" spans="1:8" ht="15.75" customHeight="1">
      <c r="A11" s="54" t="s">
        <v>7</v>
      </c>
      <c r="B11" s="54"/>
      <c r="C11" s="54"/>
      <c r="D11" s="54"/>
      <c r="E11" s="54"/>
      <c r="F11" s="54"/>
      <c r="G11" s="54"/>
      <c r="H11" s="54"/>
    </row>
    <row r="12" spans="1:8" ht="18.75" customHeight="1">
      <c r="A12" s="51" t="s">
        <v>8</v>
      </c>
      <c r="B12" s="51"/>
      <c r="C12" s="51"/>
      <c r="D12" s="51"/>
      <c r="E12" s="51"/>
      <c r="F12" s="51"/>
      <c r="G12" s="51"/>
      <c r="H12" s="51"/>
    </row>
    <row r="13" spans="1:8" ht="20.25" customHeight="1">
      <c r="A13" s="51" t="s">
        <v>71</v>
      </c>
      <c r="B13" s="51"/>
      <c r="C13" s="51"/>
      <c r="D13" s="51"/>
      <c r="E13" s="51"/>
      <c r="F13" s="51"/>
      <c r="G13" s="51"/>
      <c r="H13" s="51"/>
    </row>
    <row r="14" spans="1:8" s="34" customFormat="1" ht="20.25" customHeight="1">
      <c r="A14" s="51" t="s">
        <v>103</v>
      </c>
      <c r="B14" s="51"/>
      <c r="C14" s="51"/>
      <c r="D14" s="51"/>
      <c r="E14" s="51"/>
      <c r="F14" s="51"/>
      <c r="G14" s="51"/>
      <c r="H14" s="51"/>
    </row>
    <row r="15" spans="1:8" ht="22.5" customHeight="1">
      <c r="A15" s="48" t="s">
        <v>116</v>
      </c>
      <c r="B15" s="49"/>
      <c r="C15" s="49"/>
      <c r="D15" s="49"/>
      <c r="E15" s="49"/>
      <c r="F15" s="49"/>
      <c r="G15" s="49"/>
      <c r="H15" s="50"/>
    </row>
    <row r="16" spans="1:8" ht="26.25" customHeight="1">
      <c r="A16" s="52" t="s">
        <v>9</v>
      </c>
      <c r="B16" s="52" t="s">
        <v>10</v>
      </c>
      <c r="C16" s="52" t="s">
        <v>11</v>
      </c>
      <c r="D16" s="52" t="s">
        <v>12</v>
      </c>
      <c r="E16" s="52" t="s">
        <v>13</v>
      </c>
      <c r="F16" s="52" t="s">
        <v>117</v>
      </c>
      <c r="G16" s="52" t="s">
        <v>118</v>
      </c>
      <c r="H16" s="52" t="s">
        <v>119</v>
      </c>
    </row>
    <row r="17" spans="1:8">
      <c r="A17" s="53"/>
      <c r="B17" s="53"/>
      <c r="C17" s="53"/>
      <c r="D17" s="53"/>
      <c r="E17" s="53"/>
      <c r="F17" s="53"/>
      <c r="G17" s="53"/>
      <c r="H17" s="53"/>
    </row>
    <row r="18" spans="1:8">
      <c r="A18" s="45">
        <v>1</v>
      </c>
      <c r="B18" s="45">
        <v>2</v>
      </c>
      <c r="C18" s="45">
        <v>3</v>
      </c>
      <c r="D18" s="45">
        <v>4</v>
      </c>
      <c r="E18" s="45">
        <v>5</v>
      </c>
      <c r="F18" s="45">
        <v>6</v>
      </c>
      <c r="G18" s="45">
        <v>7</v>
      </c>
      <c r="H18" s="45">
        <v>8</v>
      </c>
    </row>
    <row r="19" spans="1:8" ht="54" customHeight="1">
      <c r="A19" s="8" t="s">
        <v>72</v>
      </c>
      <c r="B19" s="9" t="s">
        <v>73</v>
      </c>
      <c r="C19" s="10"/>
      <c r="D19" s="10"/>
      <c r="E19" s="10"/>
      <c r="F19" s="11">
        <f>F20+F28+F49+F62+F86+F95+F97+F100+F23</f>
        <v>14714.478899999998</v>
      </c>
      <c r="G19" s="11">
        <f>G20+G28+G49+G62+G86+G95+G97+G100</f>
        <v>7738.054000000001</v>
      </c>
      <c r="H19" s="11">
        <f>H20+H28+H49+H62+H86+H95+H97+H100</f>
        <v>7931.7260000000006</v>
      </c>
    </row>
    <row r="20" spans="1:8" ht="37.5" hidden="1">
      <c r="A20" s="12" t="s">
        <v>14</v>
      </c>
      <c r="B20" s="5" t="s">
        <v>74</v>
      </c>
      <c r="C20" s="10"/>
      <c r="D20" s="3"/>
      <c r="E20" s="3"/>
      <c r="F20" s="11">
        <v>0</v>
      </c>
      <c r="G20" s="11">
        <v>0</v>
      </c>
      <c r="H20" s="11">
        <v>0</v>
      </c>
    </row>
    <row r="21" spans="1:8" ht="43.5" hidden="1" customHeight="1">
      <c r="A21" s="13" t="s">
        <v>15</v>
      </c>
      <c r="B21" s="5" t="s">
        <v>75</v>
      </c>
      <c r="C21" s="9"/>
      <c r="D21" s="3"/>
      <c r="E21" s="3"/>
      <c r="F21" s="14">
        <f>F22</f>
        <v>0</v>
      </c>
      <c r="G21" s="15">
        <f>G22</f>
        <v>0</v>
      </c>
      <c r="H21" s="15">
        <f>H22</f>
        <v>0</v>
      </c>
    </row>
    <row r="22" spans="1:8" ht="37.5" hidden="1">
      <c r="A22" s="16" t="s">
        <v>16</v>
      </c>
      <c r="B22" s="5" t="s">
        <v>75</v>
      </c>
      <c r="C22" s="9" t="s">
        <v>17</v>
      </c>
      <c r="D22" s="3" t="s">
        <v>18</v>
      </c>
      <c r="E22" s="3" t="s">
        <v>19</v>
      </c>
      <c r="F22" s="14"/>
      <c r="G22" s="15"/>
      <c r="H22" s="15"/>
    </row>
    <row r="23" spans="1:8" ht="56.25">
      <c r="A23" s="12" t="s">
        <v>105</v>
      </c>
      <c r="B23" s="5" t="s">
        <v>106</v>
      </c>
      <c r="C23" s="9"/>
      <c r="D23" s="3"/>
      <c r="E23" s="3"/>
      <c r="F23" s="14">
        <f>F24+F26</f>
        <v>793.14325000000008</v>
      </c>
      <c r="G23" s="17">
        <v>0</v>
      </c>
      <c r="H23" s="17">
        <v>0</v>
      </c>
    </row>
    <row r="24" spans="1:8" ht="112.5">
      <c r="A24" s="35" t="s">
        <v>107</v>
      </c>
      <c r="B24" s="36" t="s">
        <v>108</v>
      </c>
      <c r="C24" s="9"/>
      <c r="D24" s="3"/>
      <c r="E24" s="3"/>
      <c r="F24" s="14">
        <f>F25</f>
        <v>88.974000000000004</v>
      </c>
      <c r="G24" s="17">
        <v>0</v>
      </c>
      <c r="H24" s="17">
        <v>0</v>
      </c>
    </row>
    <row r="25" spans="1:8" ht="37.5">
      <c r="A25" s="37" t="s">
        <v>16</v>
      </c>
      <c r="B25" s="36" t="s">
        <v>108</v>
      </c>
      <c r="C25" s="9" t="s">
        <v>17</v>
      </c>
      <c r="D25" s="3" t="s">
        <v>25</v>
      </c>
      <c r="E25" s="3" t="s">
        <v>64</v>
      </c>
      <c r="F25" s="14">
        <v>88.974000000000004</v>
      </c>
      <c r="G25" s="17">
        <v>0</v>
      </c>
      <c r="H25" s="17">
        <v>0</v>
      </c>
    </row>
    <row r="26" spans="1:8" ht="93.75">
      <c r="A26" s="22" t="s">
        <v>109</v>
      </c>
      <c r="B26" s="36" t="s">
        <v>110</v>
      </c>
      <c r="C26" s="9"/>
      <c r="D26" s="3"/>
      <c r="E26" s="3"/>
      <c r="F26" s="14">
        <f>F27</f>
        <v>704.16925000000003</v>
      </c>
      <c r="G26" s="17">
        <v>0</v>
      </c>
      <c r="H26" s="17">
        <v>0</v>
      </c>
    </row>
    <row r="27" spans="1:8" ht="37.5">
      <c r="A27" s="37" t="s">
        <v>16</v>
      </c>
      <c r="B27" s="36" t="s">
        <v>110</v>
      </c>
      <c r="C27" s="9" t="s">
        <v>17</v>
      </c>
      <c r="D27" s="3" t="s">
        <v>25</v>
      </c>
      <c r="E27" s="3" t="s">
        <v>64</v>
      </c>
      <c r="F27" s="38">
        <v>704.16925000000003</v>
      </c>
      <c r="G27" s="17">
        <v>0</v>
      </c>
      <c r="H27" s="17">
        <v>0</v>
      </c>
    </row>
    <row r="28" spans="1:8" ht="37.5">
      <c r="A28" s="1" t="s">
        <v>21</v>
      </c>
      <c r="B28" s="3" t="s">
        <v>76</v>
      </c>
      <c r="C28" s="10"/>
      <c r="D28" s="10"/>
      <c r="E28" s="10"/>
      <c r="F28" s="17">
        <f>F31+F33+F37+F41+F35+F39+F47+F43+F45</f>
        <v>5679.335</v>
      </c>
      <c r="G28" s="17">
        <f>G31+G33+G37+G41+G35+G39+G47+G43</f>
        <v>1425.7170000000001</v>
      </c>
      <c r="H28" s="17">
        <f>H31+H33+H37+H41+H35+H39+H47+H43</f>
        <v>1549.124</v>
      </c>
    </row>
    <row r="29" spans="1:8" ht="37.5">
      <c r="A29" s="46" t="s">
        <v>120</v>
      </c>
      <c r="B29" s="3" t="s">
        <v>121</v>
      </c>
      <c r="F29" s="17">
        <v>40</v>
      </c>
      <c r="G29" s="17">
        <v>0</v>
      </c>
      <c r="H29" s="17">
        <v>0</v>
      </c>
    </row>
    <row r="30" spans="1:8" ht="37.5">
      <c r="A30" s="37" t="s">
        <v>16</v>
      </c>
      <c r="B30" s="3" t="s">
        <v>121</v>
      </c>
      <c r="C30" s="9" t="s">
        <v>17</v>
      </c>
      <c r="D30" s="3" t="s">
        <v>25</v>
      </c>
      <c r="E30" s="3" t="s">
        <v>64</v>
      </c>
      <c r="F30" s="17">
        <v>40</v>
      </c>
      <c r="G30" s="17">
        <v>0</v>
      </c>
      <c r="H30" s="17">
        <v>0</v>
      </c>
    </row>
    <row r="31" spans="1:8" ht="37.5">
      <c r="A31" s="13" t="s">
        <v>22</v>
      </c>
      <c r="B31" s="3" t="s">
        <v>96</v>
      </c>
      <c r="C31" s="10"/>
      <c r="D31" s="10"/>
      <c r="E31" s="10"/>
      <c r="F31" s="17">
        <f>F32</f>
        <v>360</v>
      </c>
      <c r="G31" s="17">
        <f t="shared" ref="G31:H31" si="0">G32</f>
        <v>100</v>
      </c>
      <c r="H31" s="17">
        <f t="shared" si="0"/>
        <v>100</v>
      </c>
    </row>
    <row r="32" spans="1:8" ht="37.5">
      <c r="A32" s="13" t="s">
        <v>16</v>
      </c>
      <c r="B32" s="3" t="s">
        <v>96</v>
      </c>
      <c r="C32" s="5" t="s">
        <v>17</v>
      </c>
      <c r="D32" s="5" t="s">
        <v>19</v>
      </c>
      <c r="E32" s="5" t="s">
        <v>23</v>
      </c>
      <c r="F32" s="17">
        <v>360</v>
      </c>
      <c r="G32" s="17">
        <v>100</v>
      </c>
      <c r="H32" s="17">
        <v>100</v>
      </c>
    </row>
    <row r="33" spans="1:8" ht="43.5" customHeight="1">
      <c r="A33" s="18" t="s">
        <v>24</v>
      </c>
      <c r="B33" s="3" t="s">
        <v>77</v>
      </c>
      <c r="C33" s="10"/>
      <c r="D33" s="10"/>
      <c r="E33" s="10"/>
      <c r="F33" s="17">
        <f>F34</f>
        <v>435.31099999999998</v>
      </c>
      <c r="G33" s="19">
        <f>G34</f>
        <v>266.63400000000001</v>
      </c>
      <c r="H33" s="19">
        <f>H34</f>
        <v>273.96499999999997</v>
      </c>
    </row>
    <row r="34" spans="1:8" ht="55.5" customHeight="1">
      <c r="A34" s="13" t="s">
        <v>16</v>
      </c>
      <c r="B34" s="3" t="s">
        <v>77</v>
      </c>
      <c r="C34" s="10">
        <v>200</v>
      </c>
      <c r="D34" s="20" t="s">
        <v>25</v>
      </c>
      <c r="E34" s="20" t="s">
        <v>26</v>
      </c>
      <c r="F34" s="17">
        <v>435.31099999999998</v>
      </c>
      <c r="G34" s="17">
        <v>266.63400000000001</v>
      </c>
      <c r="H34" s="17">
        <v>273.96499999999997</v>
      </c>
    </row>
    <row r="35" spans="1:8" ht="55.5" customHeight="1">
      <c r="A35" s="18" t="s">
        <v>29</v>
      </c>
      <c r="B35" s="3" t="s">
        <v>78</v>
      </c>
      <c r="C35" s="10"/>
      <c r="D35" s="20"/>
      <c r="E35" s="20"/>
      <c r="F35" s="17">
        <f>F36</f>
        <v>8.8840000000000003</v>
      </c>
      <c r="G35" s="19">
        <f>G36</f>
        <v>5.3319999999999999</v>
      </c>
      <c r="H35" s="19">
        <f>H36</f>
        <v>5.4790000000000001</v>
      </c>
    </row>
    <row r="36" spans="1:8" ht="55.5" customHeight="1">
      <c r="A36" s="13" t="s">
        <v>16</v>
      </c>
      <c r="B36" s="3" t="s">
        <v>78</v>
      </c>
      <c r="C36" s="10">
        <v>200</v>
      </c>
      <c r="D36" s="20" t="s">
        <v>25</v>
      </c>
      <c r="E36" s="20" t="s">
        <v>26</v>
      </c>
      <c r="F36" s="17">
        <v>8.8840000000000003</v>
      </c>
      <c r="G36" s="19">
        <v>5.3319999999999999</v>
      </c>
      <c r="H36" s="19">
        <v>5.4790000000000001</v>
      </c>
    </row>
    <row r="37" spans="1:8" ht="56.25">
      <c r="A37" s="18" t="s">
        <v>27</v>
      </c>
      <c r="B37" s="3" t="s">
        <v>79</v>
      </c>
      <c r="C37" s="10"/>
      <c r="D37" s="10"/>
      <c r="E37" s="10"/>
      <c r="F37" s="17">
        <f>F38</f>
        <v>579.51</v>
      </c>
      <c r="G37" s="19">
        <f>G38</f>
        <v>622.62</v>
      </c>
      <c r="H37" s="19">
        <f>H38</f>
        <v>639.46100000000001</v>
      </c>
    </row>
    <row r="38" spans="1:8" ht="37.5">
      <c r="A38" s="13" t="s">
        <v>16</v>
      </c>
      <c r="B38" s="3" t="s">
        <v>79</v>
      </c>
      <c r="C38" s="10">
        <v>200</v>
      </c>
      <c r="D38" s="20" t="s">
        <v>25</v>
      </c>
      <c r="E38" s="20" t="s">
        <v>26</v>
      </c>
      <c r="F38" s="17">
        <v>579.51</v>
      </c>
      <c r="G38" s="19">
        <v>622.62</v>
      </c>
      <c r="H38" s="19">
        <v>639.46100000000001</v>
      </c>
    </row>
    <row r="39" spans="1:8" ht="54" customHeight="1">
      <c r="A39" s="18" t="s">
        <v>30</v>
      </c>
      <c r="B39" s="3" t="s">
        <v>80</v>
      </c>
      <c r="C39" s="10"/>
      <c r="D39" s="20"/>
      <c r="E39" s="20"/>
      <c r="F39" s="17">
        <f>F40</f>
        <v>30.501000000000001</v>
      </c>
      <c r="G39" s="17">
        <f>G40</f>
        <v>31.131</v>
      </c>
      <c r="H39" s="17">
        <f>H40</f>
        <v>30.219000000000001</v>
      </c>
    </row>
    <row r="40" spans="1:8" ht="37.5">
      <c r="A40" s="13" t="s">
        <v>16</v>
      </c>
      <c r="B40" s="3" t="s">
        <v>80</v>
      </c>
      <c r="C40" s="10">
        <v>200</v>
      </c>
      <c r="D40" s="20" t="s">
        <v>25</v>
      </c>
      <c r="E40" s="20" t="s">
        <v>26</v>
      </c>
      <c r="F40" s="17">
        <v>30.501000000000001</v>
      </c>
      <c r="G40" s="17">
        <v>31.131</v>
      </c>
      <c r="H40" s="17">
        <v>30.219000000000001</v>
      </c>
    </row>
    <row r="41" spans="1:8" ht="37.5">
      <c r="A41" s="18" t="s">
        <v>28</v>
      </c>
      <c r="B41" s="3" t="s">
        <v>81</v>
      </c>
      <c r="C41" s="10"/>
      <c r="D41" s="10"/>
      <c r="E41" s="10"/>
      <c r="F41" s="17">
        <f>F42</f>
        <v>389.62599999999998</v>
      </c>
      <c r="G41" s="19">
        <f>G42</f>
        <v>0</v>
      </c>
      <c r="H41" s="19">
        <f>H42</f>
        <v>0</v>
      </c>
    </row>
    <row r="42" spans="1:8" ht="37.5">
      <c r="A42" s="13" t="s">
        <v>16</v>
      </c>
      <c r="B42" s="3" t="s">
        <v>81</v>
      </c>
      <c r="C42" s="10">
        <v>200</v>
      </c>
      <c r="D42" s="20" t="s">
        <v>25</v>
      </c>
      <c r="E42" s="20" t="s">
        <v>26</v>
      </c>
      <c r="F42" s="17">
        <v>389.62599999999998</v>
      </c>
      <c r="G42" s="19">
        <v>0</v>
      </c>
      <c r="H42" s="19">
        <v>0</v>
      </c>
    </row>
    <row r="43" spans="1:8" ht="56.25">
      <c r="A43" s="39" t="s">
        <v>111</v>
      </c>
      <c r="B43" s="40" t="s">
        <v>112</v>
      </c>
      <c r="C43" s="10"/>
      <c r="D43" s="20"/>
      <c r="E43" s="20"/>
      <c r="F43" s="17">
        <f>F44</f>
        <v>700</v>
      </c>
      <c r="G43" s="17">
        <f t="shared" ref="G43:H43" si="1">G44</f>
        <v>400</v>
      </c>
      <c r="H43" s="17">
        <f t="shared" si="1"/>
        <v>500</v>
      </c>
    </row>
    <row r="44" spans="1:8" ht="37.5">
      <c r="A44" s="12" t="s">
        <v>16</v>
      </c>
      <c r="B44" s="40" t="s">
        <v>112</v>
      </c>
      <c r="C44" s="10">
        <v>200</v>
      </c>
      <c r="D44" s="20" t="s">
        <v>25</v>
      </c>
      <c r="E44" s="20" t="s">
        <v>26</v>
      </c>
      <c r="F44" s="17">
        <v>700</v>
      </c>
      <c r="G44" s="19">
        <v>400</v>
      </c>
      <c r="H44" s="19">
        <v>500</v>
      </c>
    </row>
    <row r="45" spans="1:8" ht="37.5">
      <c r="A45" s="12" t="s">
        <v>122</v>
      </c>
      <c r="B45" s="40" t="s">
        <v>123</v>
      </c>
      <c r="C45" s="10"/>
      <c r="D45" s="20"/>
      <c r="E45" s="20"/>
      <c r="F45" s="17">
        <f>F46</f>
        <v>1717.5</v>
      </c>
      <c r="G45" s="17">
        <f t="shared" ref="G45:H47" si="2">G46</f>
        <v>0</v>
      </c>
      <c r="H45" s="17">
        <f t="shared" si="2"/>
        <v>0</v>
      </c>
    </row>
    <row r="46" spans="1:8" ht="37.5">
      <c r="A46" s="12" t="s">
        <v>16</v>
      </c>
      <c r="B46" s="40" t="s">
        <v>123</v>
      </c>
      <c r="C46" s="10">
        <v>200</v>
      </c>
      <c r="D46" s="20" t="s">
        <v>25</v>
      </c>
      <c r="E46" s="20" t="s">
        <v>26</v>
      </c>
      <c r="F46" s="17">
        <v>1717.5</v>
      </c>
      <c r="G46" s="17">
        <f t="shared" si="2"/>
        <v>0</v>
      </c>
      <c r="H46" s="17">
        <f t="shared" si="2"/>
        <v>0</v>
      </c>
    </row>
    <row r="47" spans="1:8" ht="45.75" customHeight="1">
      <c r="A47" s="18" t="s">
        <v>31</v>
      </c>
      <c r="B47" s="21" t="s">
        <v>102</v>
      </c>
      <c r="C47" s="10"/>
      <c r="D47" s="20"/>
      <c r="E47" s="20"/>
      <c r="F47" s="17">
        <f>F48</f>
        <v>1458.0029999999999</v>
      </c>
      <c r="G47" s="17">
        <f t="shared" si="2"/>
        <v>0</v>
      </c>
      <c r="H47" s="17">
        <f t="shared" si="2"/>
        <v>0</v>
      </c>
    </row>
    <row r="48" spans="1:8" ht="44.25" customHeight="1">
      <c r="A48" s="13" t="s">
        <v>16</v>
      </c>
      <c r="B48" s="21" t="s">
        <v>102</v>
      </c>
      <c r="C48" s="10">
        <v>200</v>
      </c>
      <c r="D48" s="20" t="s">
        <v>25</v>
      </c>
      <c r="E48" s="20" t="s">
        <v>26</v>
      </c>
      <c r="F48" s="17">
        <v>1458.0029999999999</v>
      </c>
      <c r="G48" s="19">
        <v>0</v>
      </c>
      <c r="H48" s="19">
        <v>0</v>
      </c>
    </row>
    <row r="49" spans="1:8" ht="46.5" customHeight="1">
      <c r="A49" s="2" t="s">
        <v>35</v>
      </c>
      <c r="B49" s="3" t="s">
        <v>82</v>
      </c>
      <c r="C49" s="10"/>
      <c r="D49" s="10"/>
      <c r="E49" s="10"/>
      <c r="F49" s="17">
        <f>F50+F54+F56+F58+F60</f>
        <v>2857.1776499999996</v>
      </c>
      <c r="G49" s="17">
        <f>G50+G54+G56+G58+G60</f>
        <v>1150</v>
      </c>
      <c r="H49" s="17">
        <f>H50+H54+H56+H58+H60</f>
        <v>908</v>
      </c>
    </row>
    <row r="50" spans="1:8" ht="24.75" customHeight="1">
      <c r="A50" s="2" t="s">
        <v>67</v>
      </c>
      <c r="B50" s="3" t="s">
        <v>83</v>
      </c>
      <c r="C50" s="10"/>
      <c r="D50" s="10"/>
      <c r="E50" s="10"/>
      <c r="F50" s="17">
        <f>F51+F53+F52</f>
        <v>1507.7426499999997</v>
      </c>
      <c r="G50" s="17">
        <f>G51+G53</f>
        <v>878</v>
      </c>
      <c r="H50" s="17">
        <f>H51+H53</f>
        <v>878</v>
      </c>
    </row>
    <row r="51" spans="1:8" ht="37.5">
      <c r="A51" s="13" t="s">
        <v>16</v>
      </c>
      <c r="B51" s="3" t="s">
        <v>83</v>
      </c>
      <c r="C51" s="4" t="s">
        <v>17</v>
      </c>
      <c r="D51" s="5" t="s">
        <v>18</v>
      </c>
      <c r="E51" s="5" t="s">
        <v>19</v>
      </c>
      <c r="F51" s="17">
        <v>1236.8499999999999</v>
      </c>
      <c r="G51" s="19">
        <v>850</v>
      </c>
      <c r="H51" s="19">
        <v>850</v>
      </c>
    </row>
    <row r="52" spans="1:8" ht="37.5">
      <c r="A52" s="46" t="s">
        <v>124</v>
      </c>
      <c r="B52" s="3" t="s">
        <v>83</v>
      </c>
      <c r="C52" s="4" t="s">
        <v>125</v>
      </c>
      <c r="D52" s="5" t="s">
        <v>18</v>
      </c>
      <c r="E52" s="5" t="s">
        <v>19</v>
      </c>
      <c r="F52" s="17">
        <v>243.33199999999999</v>
      </c>
      <c r="G52" s="19">
        <v>0</v>
      </c>
      <c r="H52" s="19">
        <v>0</v>
      </c>
    </row>
    <row r="53" spans="1:8">
      <c r="A53" s="13" t="s">
        <v>32</v>
      </c>
      <c r="B53" s="3" t="s">
        <v>83</v>
      </c>
      <c r="C53" s="4" t="s">
        <v>43</v>
      </c>
      <c r="D53" s="5" t="s">
        <v>18</v>
      </c>
      <c r="E53" s="5" t="s">
        <v>19</v>
      </c>
      <c r="F53" s="17">
        <v>27.560649999999999</v>
      </c>
      <c r="G53" s="19">
        <v>28</v>
      </c>
      <c r="H53" s="19">
        <v>28</v>
      </c>
    </row>
    <row r="54" spans="1:8" hidden="1">
      <c r="A54" s="13" t="s">
        <v>36</v>
      </c>
      <c r="B54" s="3" t="s">
        <v>68</v>
      </c>
      <c r="C54" s="5"/>
      <c r="D54" s="5"/>
      <c r="E54" s="5"/>
      <c r="F54" s="17">
        <f>F55</f>
        <v>0</v>
      </c>
      <c r="G54" s="19">
        <f>G55</f>
        <v>0</v>
      </c>
      <c r="H54" s="19">
        <f>H55</f>
        <v>0</v>
      </c>
    </row>
    <row r="55" spans="1:8" ht="37.5" hidden="1">
      <c r="A55" s="13" t="s">
        <v>16</v>
      </c>
      <c r="B55" s="3" t="s">
        <v>68</v>
      </c>
      <c r="C55" s="4" t="s">
        <v>17</v>
      </c>
      <c r="D55" s="5" t="s">
        <v>18</v>
      </c>
      <c r="E55" s="5" t="s">
        <v>19</v>
      </c>
      <c r="F55" s="17">
        <v>0</v>
      </c>
      <c r="G55" s="19">
        <v>0</v>
      </c>
      <c r="H55" s="19">
        <v>0</v>
      </c>
    </row>
    <row r="56" spans="1:8" ht="24" customHeight="1">
      <c r="A56" s="2" t="s">
        <v>37</v>
      </c>
      <c r="B56" s="3" t="s">
        <v>84</v>
      </c>
      <c r="C56" s="5"/>
      <c r="D56" s="5"/>
      <c r="E56" s="5"/>
      <c r="F56" s="17">
        <f>F57</f>
        <v>614.87199999999996</v>
      </c>
      <c r="G56" s="19">
        <f>G57</f>
        <v>30</v>
      </c>
      <c r="H56" s="19">
        <f>H57</f>
        <v>30</v>
      </c>
    </row>
    <row r="57" spans="1:8" ht="51" customHeight="1">
      <c r="A57" s="13" t="s">
        <v>16</v>
      </c>
      <c r="B57" s="3" t="s">
        <v>84</v>
      </c>
      <c r="C57" s="4" t="s">
        <v>17</v>
      </c>
      <c r="D57" s="5" t="s">
        <v>18</v>
      </c>
      <c r="E57" s="5" t="s">
        <v>19</v>
      </c>
      <c r="F57" s="17">
        <v>614.87199999999996</v>
      </c>
      <c r="G57" s="19">
        <v>30</v>
      </c>
      <c r="H57" s="19">
        <v>30</v>
      </c>
    </row>
    <row r="58" spans="1:8" ht="21.75" hidden="1" customHeight="1">
      <c r="A58" s="13" t="s">
        <v>62</v>
      </c>
      <c r="B58" s="3" t="s">
        <v>85</v>
      </c>
      <c r="C58" s="4"/>
      <c r="D58" s="5"/>
      <c r="E58" s="5"/>
      <c r="F58" s="17">
        <f>F59</f>
        <v>0</v>
      </c>
      <c r="G58" s="17">
        <f>G59</f>
        <v>0</v>
      </c>
      <c r="H58" s="17">
        <f>H59</f>
        <v>0</v>
      </c>
    </row>
    <row r="59" spans="1:8" ht="38.25" hidden="1" customHeight="1">
      <c r="A59" s="13" t="s">
        <v>16</v>
      </c>
      <c r="B59" s="3" t="s">
        <v>85</v>
      </c>
      <c r="C59" s="4" t="s">
        <v>17</v>
      </c>
      <c r="D59" s="5" t="s">
        <v>18</v>
      </c>
      <c r="E59" s="5" t="s">
        <v>19</v>
      </c>
      <c r="F59" s="17">
        <v>0</v>
      </c>
      <c r="G59" s="19">
        <v>0</v>
      </c>
      <c r="H59" s="19">
        <v>0</v>
      </c>
    </row>
    <row r="60" spans="1:8" ht="26.25" customHeight="1">
      <c r="A60" s="2" t="s">
        <v>38</v>
      </c>
      <c r="B60" s="3" t="s">
        <v>86</v>
      </c>
      <c r="C60" s="5"/>
      <c r="D60" s="5"/>
      <c r="E60" s="5"/>
      <c r="F60" s="17">
        <f>F61</f>
        <v>734.56299999999999</v>
      </c>
      <c r="G60" s="17">
        <f>G61</f>
        <v>242</v>
      </c>
      <c r="H60" s="17">
        <f>H61</f>
        <v>0</v>
      </c>
    </row>
    <row r="61" spans="1:8" ht="41.25" customHeight="1">
      <c r="A61" s="13" t="s">
        <v>16</v>
      </c>
      <c r="B61" s="3" t="s">
        <v>86</v>
      </c>
      <c r="C61" s="4" t="s">
        <v>17</v>
      </c>
      <c r="D61" s="5" t="s">
        <v>18</v>
      </c>
      <c r="E61" s="5" t="s">
        <v>19</v>
      </c>
      <c r="F61" s="17">
        <v>734.56299999999999</v>
      </c>
      <c r="G61" s="19">
        <v>242</v>
      </c>
      <c r="H61" s="19">
        <v>0</v>
      </c>
    </row>
    <row r="62" spans="1:8" ht="41.25" customHeight="1">
      <c r="A62" s="2" t="s">
        <v>39</v>
      </c>
      <c r="B62" s="3" t="s">
        <v>87</v>
      </c>
      <c r="C62" s="4"/>
      <c r="D62" s="5"/>
      <c r="E62" s="5"/>
      <c r="F62" s="17">
        <f>F63+F67+F69+F75+F77+F73+F82+F71+F80+F84</f>
        <v>4729.5229999999992</v>
      </c>
      <c r="G62" s="17">
        <f>G63+G67+G69+G75+G77+G73+G82</f>
        <v>4365.0370000000003</v>
      </c>
      <c r="H62" s="17">
        <f>H63+H67+H69+H75+H77+H73+H82</f>
        <v>4642.3020000000006</v>
      </c>
    </row>
    <row r="63" spans="1:8" ht="24" customHeight="1">
      <c r="A63" s="16" t="s">
        <v>40</v>
      </c>
      <c r="B63" s="3" t="s">
        <v>88</v>
      </c>
      <c r="C63" s="5"/>
      <c r="D63" s="5"/>
      <c r="E63" s="5"/>
      <c r="F63" s="17">
        <f>F64+F65+F66</f>
        <v>3249.0309999999999</v>
      </c>
      <c r="G63" s="17">
        <f t="shared" ref="G63:H63" si="3">G64+G65+G66</f>
        <v>3108.7370000000001</v>
      </c>
      <c r="H63" s="17">
        <f t="shared" si="3"/>
        <v>3369.502</v>
      </c>
    </row>
    <row r="64" spans="1:8" ht="79.5" customHeight="1">
      <c r="A64" s="22" t="s">
        <v>41</v>
      </c>
      <c r="B64" s="3" t="s">
        <v>88</v>
      </c>
      <c r="C64" s="23" t="s">
        <v>42</v>
      </c>
      <c r="D64" s="5" t="s">
        <v>33</v>
      </c>
      <c r="E64" s="5" t="s">
        <v>25</v>
      </c>
      <c r="F64" s="17">
        <v>1747.2</v>
      </c>
      <c r="G64" s="19">
        <v>2330.4</v>
      </c>
      <c r="H64" s="19">
        <v>2330.4</v>
      </c>
    </row>
    <row r="65" spans="1:8" ht="49.5" customHeight="1">
      <c r="A65" s="22" t="s">
        <v>16</v>
      </c>
      <c r="B65" s="3" t="s">
        <v>88</v>
      </c>
      <c r="C65" s="4" t="s">
        <v>17</v>
      </c>
      <c r="D65" s="5" t="s">
        <v>33</v>
      </c>
      <c r="E65" s="5" t="s">
        <v>25</v>
      </c>
      <c r="F65" s="17">
        <v>1499.6310000000001</v>
      </c>
      <c r="G65" s="19">
        <v>776.13699999999994</v>
      </c>
      <c r="H65" s="19">
        <v>1036.902</v>
      </c>
    </row>
    <row r="66" spans="1:8" ht="42" customHeight="1">
      <c r="A66" s="24" t="s">
        <v>32</v>
      </c>
      <c r="B66" s="3" t="s">
        <v>88</v>
      </c>
      <c r="C66" s="4" t="s">
        <v>43</v>
      </c>
      <c r="D66" s="5" t="s">
        <v>33</v>
      </c>
      <c r="E66" s="5" t="s">
        <v>25</v>
      </c>
      <c r="F66" s="17">
        <v>2.2000000000000002</v>
      </c>
      <c r="G66" s="17">
        <v>2.2000000000000002</v>
      </c>
      <c r="H66" s="17">
        <v>2.2000000000000002</v>
      </c>
    </row>
    <row r="67" spans="1:8" ht="49.5" customHeight="1">
      <c r="A67" s="13" t="s">
        <v>44</v>
      </c>
      <c r="B67" s="3" t="s">
        <v>89</v>
      </c>
      <c r="C67" s="25"/>
      <c r="D67" s="5"/>
      <c r="E67" s="5"/>
      <c r="F67" s="17">
        <f>F68</f>
        <v>804.5</v>
      </c>
      <c r="G67" s="17">
        <f t="shared" ref="G67:H67" si="4">G68</f>
        <v>804.5</v>
      </c>
      <c r="H67" s="17">
        <f t="shared" si="4"/>
        <v>804.5</v>
      </c>
    </row>
    <row r="68" spans="1:8" ht="88.5" customHeight="1">
      <c r="A68" s="22" t="s">
        <v>41</v>
      </c>
      <c r="B68" s="3" t="s">
        <v>89</v>
      </c>
      <c r="C68" s="23" t="s">
        <v>42</v>
      </c>
      <c r="D68" s="5" t="s">
        <v>33</v>
      </c>
      <c r="E68" s="5" t="s">
        <v>25</v>
      </c>
      <c r="F68" s="17">
        <v>804.5</v>
      </c>
      <c r="G68" s="19">
        <v>804.5</v>
      </c>
      <c r="H68" s="19">
        <v>804.5</v>
      </c>
    </row>
    <row r="69" spans="1:8" ht="26.25" customHeight="1">
      <c r="A69" s="2" t="s">
        <v>45</v>
      </c>
      <c r="B69" s="3" t="s">
        <v>90</v>
      </c>
      <c r="C69" s="5"/>
      <c r="D69" s="5"/>
      <c r="E69" s="5"/>
      <c r="F69" s="17">
        <f t="shared" ref="F69:H69" si="5">F70</f>
        <v>10</v>
      </c>
      <c r="G69" s="19">
        <f t="shared" si="5"/>
        <v>10</v>
      </c>
      <c r="H69" s="19">
        <f t="shared" si="5"/>
        <v>10</v>
      </c>
    </row>
    <row r="70" spans="1:8">
      <c r="A70" s="24" t="s">
        <v>32</v>
      </c>
      <c r="B70" s="3" t="s">
        <v>90</v>
      </c>
      <c r="C70" s="4" t="s">
        <v>43</v>
      </c>
      <c r="D70" s="5" t="s">
        <v>33</v>
      </c>
      <c r="E70" s="5" t="s">
        <v>34</v>
      </c>
      <c r="F70" s="17">
        <v>10</v>
      </c>
      <c r="G70" s="19">
        <v>10</v>
      </c>
      <c r="H70" s="19">
        <v>10</v>
      </c>
    </row>
    <row r="71" spans="1:8" ht="37.5">
      <c r="A71" s="46" t="s">
        <v>126</v>
      </c>
      <c r="B71" s="3" t="s">
        <v>127</v>
      </c>
      <c r="C71" s="4"/>
      <c r="D71" s="5"/>
      <c r="E71" s="5"/>
      <c r="F71" s="17">
        <f>F72</f>
        <v>30</v>
      </c>
      <c r="G71" s="19">
        <v>0</v>
      </c>
      <c r="H71" s="19">
        <v>0</v>
      </c>
    </row>
    <row r="72" spans="1:8" ht="37.5">
      <c r="A72" s="22" t="s">
        <v>16</v>
      </c>
      <c r="B72" s="3" t="s">
        <v>127</v>
      </c>
      <c r="C72" s="4" t="s">
        <v>17</v>
      </c>
      <c r="D72" s="5" t="s">
        <v>33</v>
      </c>
      <c r="E72" s="5" t="s">
        <v>47</v>
      </c>
      <c r="F72" s="17">
        <v>30</v>
      </c>
      <c r="G72" s="19">
        <v>0</v>
      </c>
      <c r="H72" s="19">
        <v>0</v>
      </c>
    </row>
    <row r="73" spans="1:8" ht="37.5">
      <c r="A73" s="6" t="s">
        <v>63</v>
      </c>
      <c r="B73" s="3" t="s">
        <v>97</v>
      </c>
      <c r="C73" s="4"/>
      <c r="D73" s="5"/>
      <c r="E73" s="5"/>
      <c r="F73" s="17">
        <f>F74</f>
        <v>40</v>
      </c>
      <c r="G73" s="17">
        <f>G74</f>
        <v>100</v>
      </c>
      <c r="H73" s="17">
        <f>H74</f>
        <v>100</v>
      </c>
    </row>
    <row r="74" spans="1:8" ht="37.5">
      <c r="A74" s="13" t="s">
        <v>16</v>
      </c>
      <c r="B74" s="3" t="s">
        <v>97</v>
      </c>
      <c r="C74" s="4" t="s">
        <v>17</v>
      </c>
      <c r="D74" s="5" t="s">
        <v>25</v>
      </c>
      <c r="E74" s="5" t="s">
        <v>64</v>
      </c>
      <c r="F74" s="17">
        <v>40</v>
      </c>
      <c r="G74" s="26">
        <v>100</v>
      </c>
      <c r="H74" s="26">
        <v>100</v>
      </c>
    </row>
    <row r="75" spans="1:8" ht="30" customHeight="1">
      <c r="A75" s="2" t="s">
        <v>46</v>
      </c>
      <c r="B75" s="3" t="s">
        <v>91</v>
      </c>
      <c r="C75" s="4"/>
      <c r="D75" s="5"/>
      <c r="E75" s="5"/>
      <c r="F75" s="17">
        <f>F76</f>
        <v>30</v>
      </c>
      <c r="G75" s="17">
        <f>G76</f>
        <v>50</v>
      </c>
      <c r="H75" s="17">
        <f>H76</f>
        <v>50</v>
      </c>
    </row>
    <row r="76" spans="1:8" ht="45" customHeight="1">
      <c r="A76" s="24" t="s">
        <v>32</v>
      </c>
      <c r="B76" s="3" t="s">
        <v>91</v>
      </c>
      <c r="C76" s="4" t="s">
        <v>43</v>
      </c>
      <c r="D76" s="5" t="s">
        <v>33</v>
      </c>
      <c r="E76" s="5" t="s">
        <v>47</v>
      </c>
      <c r="F76" s="17">
        <v>30</v>
      </c>
      <c r="G76" s="19">
        <v>50</v>
      </c>
      <c r="H76" s="19">
        <v>50</v>
      </c>
    </row>
    <row r="77" spans="1:8" ht="37.5">
      <c r="A77" s="22" t="s">
        <v>48</v>
      </c>
      <c r="B77" s="3" t="s">
        <v>98</v>
      </c>
      <c r="C77" s="4"/>
      <c r="D77" s="5"/>
      <c r="E77" s="5"/>
      <c r="F77" s="17">
        <f>F78+F79</f>
        <v>258.12799999999999</v>
      </c>
      <c r="G77" s="17">
        <f>G78+G79</f>
        <v>115</v>
      </c>
      <c r="H77" s="17">
        <f>H78+H79</f>
        <v>115</v>
      </c>
    </row>
    <row r="78" spans="1:8" ht="37.5">
      <c r="A78" s="13" t="s">
        <v>16</v>
      </c>
      <c r="B78" s="3" t="s">
        <v>98</v>
      </c>
      <c r="C78" s="4" t="s">
        <v>17</v>
      </c>
      <c r="D78" s="5" t="s">
        <v>33</v>
      </c>
      <c r="E78" s="5" t="s">
        <v>47</v>
      </c>
      <c r="F78" s="17">
        <v>163</v>
      </c>
      <c r="G78" s="19">
        <v>85</v>
      </c>
      <c r="H78" s="19">
        <v>85</v>
      </c>
    </row>
    <row r="79" spans="1:8">
      <c r="A79" s="13" t="s">
        <v>32</v>
      </c>
      <c r="B79" s="3" t="s">
        <v>98</v>
      </c>
      <c r="C79" s="4" t="s">
        <v>43</v>
      </c>
      <c r="D79" s="5" t="s">
        <v>33</v>
      </c>
      <c r="E79" s="5" t="s">
        <v>47</v>
      </c>
      <c r="F79" s="17">
        <v>95.128</v>
      </c>
      <c r="G79" s="19">
        <v>30</v>
      </c>
      <c r="H79" s="19">
        <v>30</v>
      </c>
    </row>
    <row r="80" spans="1:8" ht="23.25" customHeight="1">
      <c r="A80" s="46" t="s">
        <v>128</v>
      </c>
      <c r="B80" s="3" t="s">
        <v>130</v>
      </c>
      <c r="C80" s="4"/>
      <c r="D80" s="5"/>
      <c r="E80" s="5"/>
      <c r="F80" s="17">
        <f>F81</f>
        <v>79.731999999999999</v>
      </c>
      <c r="G80" s="19">
        <v>0</v>
      </c>
      <c r="H80" s="19">
        <v>0</v>
      </c>
    </row>
    <row r="81" spans="1:8" ht="37.5">
      <c r="A81" s="13" t="s">
        <v>16</v>
      </c>
      <c r="B81" s="3" t="s">
        <v>130</v>
      </c>
      <c r="C81" s="4" t="s">
        <v>17</v>
      </c>
      <c r="D81" s="5" t="s">
        <v>33</v>
      </c>
      <c r="E81" s="5" t="s">
        <v>129</v>
      </c>
      <c r="F81" s="17">
        <v>79.731999999999999</v>
      </c>
      <c r="G81" s="19">
        <v>0</v>
      </c>
      <c r="H81" s="19">
        <v>0</v>
      </c>
    </row>
    <row r="82" spans="1:8" ht="37.5">
      <c r="A82" s="42" t="s">
        <v>113</v>
      </c>
      <c r="B82" s="43" t="s">
        <v>115</v>
      </c>
      <c r="C82" s="4"/>
      <c r="D82" s="5"/>
      <c r="E82" s="5"/>
      <c r="F82" s="17">
        <f>F83</f>
        <v>160</v>
      </c>
      <c r="G82" s="17">
        <f>G83</f>
        <v>176.8</v>
      </c>
      <c r="H82" s="17">
        <f>H83</f>
        <v>193.3</v>
      </c>
    </row>
    <row r="83" spans="1:8" ht="75">
      <c r="A83" s="41" t="s">
        <v>114</v>
      </c>
      <c r="B83" s="43" t="s">
        <v>115</v>
      </c>
      <c r="C83" s="4" t="s">
        <v>42</v>
      </c>
      <c r="D83" s="5" t="s">
        <v>20</v>
      </c>
      <c r="E83" s="5" t="s">
        <v>19</v>
      </c>
      <c r="F83" s="17">
        <v>160</v>
      </c>
      <c r="G83" s="19">
        <v>176.8</v>
      </c>
      <c r="H83" s="19">
        <v>193.3</v>
      </c>
    </row>
    <row r="84" spans="1:8" ht="38.25" customHeight="1">
      <c r="A84" s="41" t="s">
        <v>131</v>
      </c>
      <c r="B84" s="43" t="s">
        <v>132</v>
      </c>
      <c r="C84" s="4"/>
      <c r="D84" s="5"/>
      <c r="E84" s="5"/>
      <c r="F84" s="17">
        <v>68.132000000000005</v>
      </c>
      <c r="G84" s="19">
        <v>0</v>
      </c>
      <c r="H84" s="19">
        <v>0</v>
      </c>
    </row>
    <row r="85" spans="1:8" ht="75">
      <c r="A85" s="41" t="s">
        <v>114</v>
      </c>
      <c r="B85" s="43" t="s">
        <v>132</v>
      </c>
      <c r="C85" s="4" t="s">
        <v>42</v>
      </c>
      <c r="D85" s="5" t="s">
        <v>33</v>
      </c>
      <c r="E85" s="5" t="s">
        <v>25</v>
      </c>
      <c r="F85" s="17">
        <v>68.132000000000005</v>
      </c>
      <c r="G85" s="19">
        <v>0</v>
      </c>
      <c r="H85" s="19">
        <v>0</v>
      </c>
    </row>
    <row r="86" spans="1:8" ht="46.5" customHeight="1">
      <c r="A86" s="2" t="s">
        <v>49</v>
      </c>
      <c r="B86" s="3" t="s">
        <v>92</v>
      </c>
      <c r="C86" s="4"/>
      <c r="D86" s="5"/>
      <c r="E86" s="5"/>
      <c r="F86" s="17">
        <f>F87+F91+F93</f>
        <v>545</v>
      </c>
      <c r="G86" s="17">
        <f>G87+G91+G93</f>
        <v>520</v>
      </c>
      <c r="H86" s="17">
        <f>H87+H91+H93</f>
        <v>380</v>
      </c>
    </row>
    <row r="87" spans="1:8" ht="60" customHeight="1">
      <c r="A87" s="16" t="s">
        <v>50</v>
      </c>
      <c r="B87" s="3" t="s">
        <v>104</v>
      </c>
      <c r="C87" s="4"/>
      <c r="D87" s="5"/>
      <c r="E87" s="5"/>
      <c r="F87" s="17">
        <f>F88</f>
        <v>30</v>
      </c>
      <c r="G87" s="17">
        <f t="shared" ref="G87:H87" si="6">G88</f>
        <v>30</v>
      </c>
      <c r="H87" s="17">
        <f t="shared" si="6"/>
        <v>30</v>
      </c>
    </row>
    <row r="88" spans="1:8" ht="45" customHeight="1">
      <c r="A88" s="13" t="s">
        <v>16</v>
      </c>
      <c r="B88" s="3" t="s">
        <v>104</v>
      </c>
      <c r="C88" s="4" t="s">
        <v>17</v>
      </c>
      <c r="D88" s="5" t="s">
        <v>18</v>
      </c>
      <c r="E88" s="5" t="s">
        <v>33</v>
      </c>
      <c r="F88" s="17">
        <v>30</v>
      </c>
      <c r="G88" s="19">
        <v>30</v>
      </c>
      <c r="H88" s="19">
        <v>30</v>
      </c>
    </row>
    <row r="89" spans="1:8" ht="27.75" hidden="1" customHeight="1">
      <c r="A89" s="13" t="s">
        <v>51</v>
      </c>
      <c r="B89" s="3" t="s">
        <v>52</v>
      </c>
      <c r="C89" s="4"/>
      <c r="D89" s="5"/>
      <c r="E89" s="5"/>
      <c r="F89" s="27">
        <f t="shared" ref="F89:H89" si="7">F90</f>
        <v>0</v>
      </c>
      <c r="G89" s="28">
        <f t="shared" si="7"/>
        <v>0</v>
      </c>
      <c r="H89" s="28">
        <f t="shared" si="7"/>
        <v>0</v>
      </c>
    </row>
    <row r="90" spans="1:8" ht="43.5" hidden="1" customHeight="1">
      <c r="A90" s="16" t="s">
        <v>16</v>
      </c>
      <c r="B90" s="3" t="s">
        <v>52</v>
      </c>
      <c r="C90" s="4" t="s">
        <v>17</v>
      </c>
      <c r="D90" s="5" t="s">
        <v>18</v>
      </c>
      <c r="E90" s="5" t="s">
        <v>20</v>
      </c>
      <c r="F90" s="27">
        <v>0</v>
      </c>
      <c r="G90" s="28">
        <v>0</v>
      </c>
      <c r="H90" s="28">
        <v>0</v>
      </c>
    </row>
    <row r="91" spans="1:8" ht="30.75" customHeight="1">
      <c r="A91" s="16" t="s">
        <v>51</v>
      </c>
      <c r="B91" s="3" t="s">
        <v>93</v>
      </c>
      <c r="C91" s="4"/>
      <c r="D91" s="5"/>
      <c r="E91" s="5"/>
      <c r="F91" s="17">
        <f>F92</f>
        <v>515</v>
      </c>
      <c r="G91" s="17">
        <f>G92</f>
        <v>490</v>
      </c>
      <c r="H91" s="17">
        <f>H92</f>
        <v>350</v>
      </c>
    </row>
    <row r="92" spans="1:8" ht="39" customHeight="1">
      <c r="A92" s="16" t="s">
        <v>16</v>
      </c>
      <c r="B92" s="3" t="s">
        <v>93</v>
      </c>
      <c r="C92" s="4" t="s">
        <v>17</v>
      </c>
      <c r="D92" s="5" t="s">
        <v>18</v>
      </c>
      <c r="E92" s="5" t="s">
        <v>20</v>
      </c>
      <c r="F92" s="17">
        <v>515</v>
      </c>
      <c r="G92" s="19">
        <v>490</v>
      </c>
      <c r="H92" s="19">
        <v>350</v>
      </c>
    </row>
    <row r="93" spans="1:8" ht="0.75" hidden="1" customHeight="1">
      <c r="A93" s="29" t="s">
        <v>53</v>
      </c>
      <c r="B93" s="3" t="s">
        <v>69</v>
      </c>
      <c r="C93" s="4"/>
      <c r="D93" s="5"/>
      <c r="E93" s="5"/>
      <c r="F93" s="17">
        <f>F94</f>
        <v>0</v>
      </c>
      <c r="G93" s="17">
        <f t="shared" ref="G93:H93" si="8">G94</f>
        <v>0</v>
      </c>
      <c r="H93" s="17">
        <f t="shared" si="8"/>
        <v>0</v>
      </c>
    </row>
    <row r="94" spans="1:8" ht="11.25" hidden="1" customHeight="1">
      <c r="A94" s="16" t="s">
        <v>16</v>
      </c>
      <c r="B94" s="3" t="s">
        <v>99</v>
      </c>
      <c r="C94" s="4" t="s">
        <v>17</v>
      </c>
      <c r="D94" s="5" t="s">
        <v>18</v>
      </c>
      <c r="E94" s="5" t="s">
        <v>33</v>
      </c>
      <c r="F94" s="17">
        <v>0</v>
      </c>
      <c r="G94" s="19">
        <v>0</v>
      </c>
      <c r="H94" s="19">
        <v>0</v>
      </c>
    </row>
    <row r="95" spans="1:8" ht="37.5" hidden="1">
      <c r="A95" s="2" t="s">
        <v>54</v>
      </c>
      <c r="B95" s="3" t="s">
        <v>100</v>
      </c>
      <c r="C95" s="4"/>
      <c r="D95" s="5"/>
      <c r="E95" s="5"/>
      <c r="F95" s="17">
        <f>F96</f>
        <v>0</v>
      </c>
      <c r="G95" s="17">
        <f>G96</f>
        <v>0</v>
      </c>
      <c r="H95" s="17">
        <f>H96</f>
        <v>0</v>
      </c>
    </row>
    <row r="96" spans="1:8" ht="37.5" hidden="1">
      <c r="A96" s="16" t="s">
        <v>55</v>
      </c>
      <c r="B96" s="3" t="s">
        <v>101</v>
      </c>
      <c r="C96" s="4"/>
      <c r="D96" s="5"/>
      <c r="E96" s="5"/>
      <c r="F96" s="17">
        <v>0</v>
      </c>
      <c r="G96" s="26">
        <v>0</v>
      </c>
      <c r="H96" s="26">
        <v>0</v>
      </c>
    </row>
    <row r="97" spans="1:8" ht="55.5" customHeight="1">
      <c r="A97" s="30" t="s">
        <v>56</v>
      </c>
      <c r="B97" s="3" t="s">
        <v>94</v>
      </c>
      <c r="C97" s="4"/>
      <c r="D97" s="5"/>
      <c r="E97" s="5"/>
      <c r="F97" s="17">
        <f>F98</f>
        <v>110.3</v>
      </c>
      <c r="G97" s="17">
        <f>G98</f>
        <v>110.3</v>
      </c>
      <c r="H97" s="17">
        <f>H98</f>
        <v>110.3</v>
      </c>
    </row>
    <row r="98" spans="1:8" ht="30.75" customHeight="1">
      <c r="A98" s="22" t="s">
        <v>57</v>
      </c>
      <c r="B98" s="3" t="s">
        <v>95</v>
      </c>
      <c r="C98" s="23" t="s">
        <v>58</v>
      </c>
      <c r="D98" s="5" t="s">
        <v>23</v>
      </c>
      <c r="E98" s="5" t="s">
        <v>33</v>
      </c>
      <c r="F98" s="17">
        <v>110.3</v>
      </c>
      <c r="G98" s="26">
        <v>110.3</v>
      </c>
      <c r="H98" s="26">
        <v>110.3</v>
      </c>
    </row>
    <row r="99" spans="1:8" ht="30.75" customHeight="1">
      <c r="A99" s="22" t="s">
        <v>65</v>
      </c>
      <c r="B99" s="3" t="s">
        <v>66</v>
      </c>
      <c r="C99" s="23"/>
      <c r="D99" s="5"/>
      <c r="E99" s="5"/>
      <c r="F99" s="17">
        <f t="shared" ref="F99:H100" si="9">F100</f>
        <v>0</v>
      </c>
      <c r="G99" s="17">
        <f t="shared" si="9"/>
        <v>167</v>
      </c>
      <c r="H99" s="17">
        <f t="shared" si="9"/>
        <v>342</v>
      </c>
    </row>
    <row r="100" spans="1:8" ht="39.75" customHeight="1">
      <c r="A100" s="31" t="s">
        <v>59</v>
      </c>
      <c r="B100" s="3" t="s">
        <v>60</v>
      </c>
      <c r="C100" s="4"/>
      <c r="D100" s="5"/>
      <c r="E100" s="5"/>
      <c r="F100" s="17">
        <f t="shared" si="9"/>
        <v>0</v>
      </c>
      <c r="G100" s="19">
        <f t="shared" si="9"/>
        <v>167</v>
      </c>
      <c r="H100" s="19">
        <f t="shared" si="9"/>
        <v>342</v>
      </c>
    </row>
    <row r="101" spans="1:8" ht="28.5" customHeight="1">
      <c r="A101" s="32" t="s">
        <v>32</v>
      </c>
      <c r="B101" s="3" t="s">
        <v>60</v>
      </c>
      <c r="C101" s="23" t="s">
        <v>43</v>
      </c>
      <c r="D101" s="5" t="s">
        <v>33</v>
      </c>
      <c r="E101" s="5" t="s">
        <v>47</v>
      </c>
      <c r="F101" s="17">
        <v>0</v>
      </c>
      <c r="G101" s="19">
        <v>167</v>
      </c>
      <c r="H101" s="19">
        <v>342</v>
      </c>
    </row>
    <row r="102" spans="1:8" ht="41.25" customHeight="1">
      <c r="A102" s="32" t="s">
        <v>61</v>
      </c>
      <c r="F102" s="44">
        <f>F98+F95+F86+F62+F49+F28+F23</f>
        <v>14714.478899999998</v>
      </c>
      <c r="G102" s="44">
        <f>G19</f>
        <v>7738.054000000001</v>
      </c>
      <c r="H102" s="44">
        <f>H19</f>
        <v>7931.7260000000006</v>
      </c>
    </row>
  </sheetData>
  <mergeCells count="22">
    <mergeCell ref="E16:E17"/>
    <mergeCell ref="B1:H1"/>
    <mergeCell ref="B2:H2"/>
    <mergeCell ref="B3:H3"/>
    <mergeCell ref="B4:H4"/>
    <mergeCell ref="B5:H5"/>
    <mergeCell ref="B6:H6"/>
    <mergeCell ref="B7:H7"/>
    <mergeCell ref="A15:H15"/>
    <mergeCell ref="A14:H14"/>
    <mergeCell ref="F16:F17"/>
    <mergeCell ref="H16:H17"/>
    <mergeCell ref="G16:G17"/>
    <mergeCell ref="A13:H13"/>
    <mergeCell ref="A12:H12"/>
    <mergeCell ref="A11:H11"/>
    <mergeCell ref="A10:H10"/>
    <mergeCell ref="A9:H9"/>
    <mergeCell ref="A16:A17"/>
    <mergeCell ref="B16:B17"/>
    <mergeCell ref="C16:C17"/>
    <mergeCell ref="D16:D17"/>
  </mergeCells>
  <pageMargins left="0.590551137924194" right="0.590551137924194" top="0.590551137924194" bottom="0.39370077848434398" header="0.51181101799011197" footer="0.51181101799011197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 (2)</vt:lpstr>
      <vt:lpstr>'без учета счетов бюджета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2024-08-20T07:58:36Z</cp:lastPrinted>
  <dcterms:modified xsi:type="dcterms:W3CDTF">2024-08-20T07:58:50Z</dcterms:modified>
</cp:coreProperties>
</file>